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<sst xmlns="http://schemas.openxmlformats.org/spreadsheetml/2006/main" count="159" uniqueCount="143">
  <si>
    <t>"Утверждаю":</t>
  </si>
  <si>
    <t>№ пп</t>
  </si>
  <si>
    <t>средства  соц.найма   тыс.руб</t>
  </si>
  <si>
    <t>Текущий ремонт  тыс.руб</t>
  </si>
  <si>
    <t xml:space="preserve">  Капитальный ремонт тыс.руб</t>
  </si>
  <si>
    <t>Всего денежных средств направленных на ремонт жилищного фонда т. руб.</t>
  </si>
  <si>
    <t>Источник финансирования</t>
  </si>
  <si>
    <t>* Сбор денежных средств от населения  т. руб.:</t>
  </si>
  <si>
    <t>Остаток денежных средств</t>
  </si>
  <si>
    <t xml:space="preserve">Наименование  работ и объекта </t>
  </si>
  <si>
    <t>* - из расчета 90% от сборов от начислений</t>
  </si>
  <si>
    <t>Стоимость работ  т.руб.</t>
  </si>
  <si>
    <t>в т.ч.  - текущий ремонт</t>
  </si>
  <si>
    <t>Бюджет поселений</t>
  </si>
  <si>
    <t>ул.5 Августа д.20</t>
  </si>
  <si>
    <t>Непредвиденные расходы,резерв</t>
  </si>
  <si>
    <t>в том числе:</t>
  </si>
  <si>
    <t>Текущий ремонт</t>
  </si>
  <si>
    <t>1.</t>
  </si>
  <si>
    <t>2.</t>
  </si>
  <si>
    <t>3.</t>
  </si>
  <si>
    <t>(инженерные сети,благоустройство,подъезды)</t>
  </si>
  <si>
    <t xml:space="preserve">  -инженерные сети:</t>
  </si>
  <si>
    <t xml:space="preserve">  -благоустройство</t>
  </si>
  <si>
    <t>6.</t>
  </si>
  <si>
    <t xml:space="preserve">  -ж.д.№1 по ул.Юбилейная (стояки)</t>
  </si>
  <si>
    <t xml:space="preserve">  -ж.д.№3 по ул.Ленина (стояки)</t>
  </si>
  <si>
    <t xml:space="preserve">  -ж.д.№5 по ул.Ленина (стояки)</t>
  </si>
  <si>
    <t xml:space="preserve">  -ж.д.№8 по ул.5 Августа (лежак,стояки)</t>
  </si>
  <si>
    <t xml:space="preserve">  -ж.д.№5 по ул.Жукова (канализация)</t>
  </si>
  <si>
    <t xml:space="preserve">  -ж.д.№6 по ул.Ленина (изготовление и покраска МАФ)</t>
  </si>
  <si>
    <t xml:space="preserve">  -ж.д.№3 по пер.Промышленный  (ограждение)</t>
  </si>
  <si>
    <t xml:space="preserve">  -ж.д.№40 по ул.Промышленная (лежак,стояки)</t>
  </si>
  <si>
    <t xml:space="preserve">  -ж.д.№3 по ул.Победы (канализация)</t>
  </si>
  <si>
    <t xml:space="preserve">  -ж.д.№16 по ул.5 Августа (ввод,стояки,канализация)</t>
  </si>
  <si>
    <t xml:space="preserve">  -ж.д.№17 по ул.5 Августа (лежак)</t>
  </si>
  <si>
    <t xml:space="preserve">  -ж.д.№12 по ул.Шоссейная с.Алексеевка (канализация)</t>
  </si>
  <si>
    <t xml:space="preserve">  -ж.д.№14 по ул.5 Августа (стояки,канализация)</t>
  </si>
  <si>
    <t xml:space="preserve">  -ж.д.№ 15по ул.5 Августа (стояки,канализация)</t>
  </si>
  <si>
    <t xml:space="preserve">  -ж.д.№1 по ул.Мира с.Смородино (стояки,лежак)</t>
  </si>
  <si>
    <t xml:space="preserve">  -ж.д.№9 по ул.Жукова(стяжки,швы в подвале)</t>
  </si>
  <si>
    <t xml:space="preserve">  -ж.д.№6 по ул.5 Августа (лежак)</t>
  </si>
  <si>
    <t xml:space="preserve">  -ж.д.№19 по ул.Ленина (стояки)</t>
  </si>
  <si>
    <t xml:space="preserve">  -ж.д.№2 по ул.5 Августа (канализация,стояки)</t>
  </si>
  <si>
    <t xml:space="preserve">  -ж.д.№22 по ул.5 Августа (стояки)</t>
  </si>
  <si>
    <t xml:space="preserve">  -ж.д.№2а по ул.Комсомольская с Гостищево (канализ.)</t>
  </si>
  <si>
    <t xml:space="preserve">  -ж.д.№4 по ул.5 Августа ( стояки)</t>
  </si>
  <si>
    <t xml:space="preserve">  -ж.д.№17 по ул.Ленина  (стояки,канализация)</t>
  </si>
  <si>
    <t xml:space="preserve">  -ж.д.№13а  по ул.Ленина (лежак,стояки)</t>
  </si>
  <si>
    <t xml:space="preserve">  - ж.д.№1 по ул.Молодёжная с.Терновка (стояк)</t>
  </si>
  <si>
    <t xml:space="preserve">  - ж.д.№15а по ул.Ленина (побелка,покраска)</t>
  </si>
  <si>
    <t xml:space="preserve">  - ж.д.№8 по ул.Ленина (побелка,покраска)</t>
  </si>
  <si>
    <t xml:space="preserve">  -ж.д.№3 по ул.Победы (побелка,покраска)</t>
  </si>
  <si>
    <t xml:space="preserve">  -ж.д.№3 по пер.Промышленный (побелка,покраска)</t>
  </si>
  <si>
    <t xml:space="preserve">  -ремонт подъездов</t>
  </si>
  <si>
    <t xml:space="preserve">  -ж.д.№82а по ул.Шаландина п.Яковлево </t>
  </si>
  <si>
    <t xml:space="preserve">  -ж.д.№102а по ул.Шаландина п.Яковлево </t>
  </si>
  <si>
    <t xml:space="preserve"> -ж.д.№19 по ул.Ленина (покраска МАФ)</t>
  </si>
  <si>
    <t xml:space="preserve"> -ж.д.№7 по ул.Жукова (покраска МАФ)</t>
  </si>
  <si>
    <t xml:space="preserve"> -ж.д.№1 по ул.Жукова (покраска МАФ)</t>
  </si>
  <si>
    <t xml:space="preserve"> -ж.д.№1 по ул.Советская с.Гостищево</t>
  </si>
  <si>
    <t xml:space="preserve">  -ж.д.№5 по ул.Победы (стояк)</t>
  </si>
  <si>
    <t xml:space="preserve">  -ж.д.№1 по ул.Победы (стояк)</t>
  </si>
  <si>
    <t xml:space="preserve">  -ж.д.№1 по ул.5 Августа (лежак,стояки)</t>
  </si>
  <si>
    <t xml:space="preserve">  -ж.д.№12по ул.5 Августа (стояки)</t>
  </si>
  <si>
    <t xml:space="preserve">  -ж.д.№88апо ул.Шаландина п.Яковлево </t>
  </si>
  <si>
    <t xml:space="preserve">  -ж.д.№15 по ул.Ленина (стояки,отопление,канализация)</t>
  </si>
  <si>
    <t xml:space="preserve">  -ж.д.№5-а по ул.Победы (стояк)</t>
  </si>
  <si>
    <t xml:space="preserve"> -ж.д.№3 по ул.Жукова  (покраска МАФ)</t>
  </si>
  <si>
    <t xml:space="preserve"> -ж.д.№1 по ул.5 Августа  (покраска МАФ)</t>
  </si>
  <si>
    <t xml:space="preserve"> -ж.д.№12  по ул.5 Августа  (покраска МАФ)</t>
  </si>
  <si>
    <t xml:space="preserve"> -ж.д.№16  по ул.5 Августа  (покраска МАФ)</t>
  </si>
  <si>
    <t xml:space="preserve">  -ж.д.№17 по ул.Ленина (побелка,покраска)</t>
  </si>
  <si>
    <t xml:space="preserve">  -ж.д.№102 по ул.Шаландина п.Яковлево </t>
  </si>
  <si>
    <t xml:space="preserve"> -ж.д.№8 по ул.Северная п.Яковлево (покраска МАФ)</t>
  </si>
  <si>
    <t xml:space="preserve">  -ж.д.№3 по ул.Жукова (канализация)</t>
  </si>
  <si>
    <t xml:space="preserve">  -ж.д.№1 по ул.Жукова (стояки)</t>
  </si>
  <si>
    <t xml:space="preserve"> -ж.д.№31 по ул.Советская (покраска МАФ)</t>
  </si>
  <si>
    <t xml:space="preserve">  -ж.д.№82,84,96,98,100 по ул.Шаландина п.Яковлево (отопление)</t>
  </si>
  <si>
    <t xml:space="preserve">  -ж.д.№2,4,10,12 по ул.Северная п.Яковлево (отопление)</t>
  </si>
  <si>
    <t xml:space="preserve">  -ж.д.№14,19,24,25 по ул.Ленинская п.Яковлево (отопление)</t>
  </si>
  <si>
    <t>Козырьки д.ж.№15 по ул.Ленина</t>
  </si>
  <si>
    <t xml:space="preserve"> Текущий ремонт кровель:</t>
  </si>
  <si>
    <t xml:space="preserve">  -ж.д.№1,2,6,8,18,20 по ул.5 Августа, Юбилейная 1, Победы 3,5, Промышленная 40, Ленина 5-а,11,15-а,19,19-а, Жукова 7-а,9</t>
  </si>
  <si>
    <t>Фасад дома №15 по ул.Ленина</t>
  </si>
  <si>
    <t xml:space="preserve"> Текущий ремонт швов:</t>
  </si>
  <si>
    <t>Экспертиза лифтового хозяйства</t>
  </si>
  <si>
    <t xml:space="preserve"> Выполненный текущий ремонт </t>
  </si>
  <si>
    <t xml:space="preserve">  - ж.д.№17 по ул.Ленина (кладка входа)</t>
  </si>
  <si>
    <t xml:space="preserve">  -ж.д.№94 по ул.Шаландина п.Яковлево (двери)</t>
  </si>
  <si>
    <t xml:space="preserve">  -ж.д.№12 по ул.Северная п.Яковлево (пандус, полы в подвале)</t>
  </si>
  <si>
    <t xml:space="preserve">  -ж.д.№1,2,8  по  ул.5 Августа,     Победы 3,5,5-а,                 Жукова 3,7-а,Советская 31</t>
  </si>
  <si>
    <t xml:space="preserve">  - ж.д.№17 по ул.5 Августа </t>
  </si>
  <si>
    <t xml:space="preserve"> -ж.д.№3 по ул.Победы (утепление)</t>
  </si>
  <si>
    <t>5.</t>
  </si>
  <si>
    <t>7.</t>
  </si>
  <si>
    <t>Ремонт кровель:</t>
  </si>
  <si>
    <t>Ремонт швов:</t>
  </si>
  <si>
    <t xml:space="preserve"> Ремонт фасадов:</t>
  </si>
  <si>
    <t>Ремонт кровель по заявкам населения</t>
  </si>
  <si>
    <t>Ремонт швов по заявкам населения</t>
  </si>
  <si>
    <t xml:space="preserve">  - ж.д.№4 по ул.Юбилейная (п.1,2,4)</t>
  </si>
  <si>
    <t xml:space="preserve">  -ж.д.№5-а по ул.Победы (п.3)</t>
  </si>
  <si>
    <t xml:space="preserve">  -ж.д.№11 по ул.Ленина (п.2)</t>
  </si>
  <si>
    <t>8.</t>
  </si>
  <si>
    <t xml:space="preserve">  -ж.д.№5по ул.Березовая (утепление подвальной части 1 блок-секции)</t>
  </si>
  <si>
    <t>Ремонт подвальных помещений</t>
  </si>
  <si>
    <t xml:space="preserve">  -ж.д.№13-а по ул.Ленина (п.2,3,4,5,6)</t>
  </si>
  <si>
    <t xml:space="preserve">  -ж.д.№6 по ул.5 Августа (п.1-4)</t>
  </si>
  <si>
    <t xml:space="preserve">  -ж.д.№3 по ул.Победы (п.1,4)</t>
  </si>
  <si>
    <t xml:space="preserve">  -ж.д.№8 по ул.5 Августа </t>
  </si>
  <si>
    <t xml:space="preserve">  -ж.д.№6 по ул.5 Августа </t>
  </si>
  <si>
    <t xml:space="preserve">  -ж.д.№15 по ул.Жукова </t>
  </si>
  <si>
    <t xml:space="preserve">  -ж.д.№13 по ул.Жукова </t>
  </si>
  <si>
    <t xml:space="preserve">  - ж.д.№2 по ул. 5 Августа смена запорной арматуры отопления</t>
  </si>
  <si>
    <t xml:space="preserve">  - ж.д.№4 по ул. 5 Августа (лежак ХВС,канализация)</t>
  </si>
  <si>
    <t xml:space="preserve">  - ж.д.№16 по ул. 5 Августа ( ХВС)</t>
  </si>
  <si>
    <t xml:space="preserve">  - ж.д.№6 по ул. 5 Августа ( ХВС)</t>
  </si>
  <si>
    <t xml:space="preserve">  - ж.д.№35 по ул. Советская(стояки ХВС)</t>
  </si>
  <si>
    <t xml:space="preserve">  - ж.д.№3 по ул.Победы (канализация,отопление)</t>
  </si>
  <si>
    <t xml:space="preserve">  - ж.д.№31 по ул. Советская(стояки ХВС)</t>
  </si>
  <si>
    <t xml:space="preserve">  - ж.д.№5-а по ул.Победы (ХВС,отопление)</t>
  </si>
  <si>
    <t>Директор ООО "Управляющая компания Жилищник-3"</t>
  </si>
  <si>
    <t>___________________Смоляков А.В.</t>
  </si>
  <si>
    <t xml:space="preserve">  -ж.д.№35 по ул.Советская (п.1-3)</t>
  </si>
  <si>
    <t xml:space="preserve">  - ж.д.№1 по ул.Юбилейная (п.2-6)</t>
  </si>
  <si>
    <t xml:space="preserve">  -ж.д.№3 по ул.Ленина (п.4)</t>
  </si>
  <si>
    <t xml:space="preserve">  -ж.д.№13 по ул.Жукова (п.4,5)</t>
  </si>
  <si>
    <t xml:space="preserve"> - благоустройство по жилому фонду (окраска МАФ)</t>
  </si>
  <si>
    <t xml:space="preserve">  - ж.д.№8 по ул. 5 Августа ( отопление.ХВС)</t>
  </si>
  <si>
    <t>"______"_____________2016 год.</t>
  </si>
  <si>
    <t>План текущего  ремонта ООО "Управляющая компания Жилищник - 3" на 2016 год</t>
  </si>
  <si>
    <t xml:space="preserve">  -ж.д.№2 по ул.5 Августа (п.1)</t>
  </si>
  <si>
    <t xml:space="preserve">  -ж.д.№1 по ул.5 Августа </t>
  </si>
  <si>
    <t xml:space="preserve">  -ж.д.№12 по ул.5 Августа </t>
  </si>
  <si>
    <t xml:space="preserve">  -ж.д.№3 по ул.Победы</t>
  </si>
  <si>
    <t xml:space="preserve">  -ж.д.№5 по ул.Победы</t>
  </si>
  <si>
    <t xml:space="preserve">  -ж.д.№а по ул.Победы</t>
  </si>
  <si>
    <t xml:space="preserve">  -ж.д.№7а по ул.Жукова </t>
  </si>
  <si>
    <t xml:space="preserve">  -ж.д.№11 по ул.Жукова </t>
  </si>
  <si>
    <t xml:space="preserve">  -ж.д.№42 по ул.Промышленная</t>
  </si>
  <si>
    <t xml:space="preserve">  -ремонт инженерных сетей по жилфонду по заявкам населения</t>
  </si>
  <si>
    <t xml:space="preserve">  -ж.д.№4 по ул.5 Августа (п.1,6)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</si>
</sst>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0.0"/>
    <numFmt numFmtId="182" formatCode="#,##0.000"/>
    <numFmt numFmtId="183" formatCode="0.000"/>
    <numFmt numFmtId="184" formatCode="#,##0.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theme="1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33" borderId="10" xfId="0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16" fontId="7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3" fontId="6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4" fontId="9" fillId="33" borderId="10" xfId="0" applyNumberFormat="1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4" fontId="3" fillId="0" borderId="0" xfId="0" applyNumberFormat="1" applyFont="1" applyAlignment="1">
      <alignment/>
    </xf>
    <xf numFmtId="4" fontId="6" fillId="34" borderId="1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/>
    </xf>
    <xf numFmtId="4" fontId="9" fillId="34" borderId="10" xfId="0" applyNumberFormat="1" applyFont="1" applyFill="1" applyBorder="1" applyAlignment="1">
      <alignment/>
    </xf>
    <xf numFmtId="4" fontId="48" fillId="34" borderId="10" xfId="0" applyNumberFormat="1" applyFont="1" applyFill="1" applyBorder="1" applyAlignment="1">
      <alignment/>
    </xf>
    <xf numFmtId="4" fontId="9" fillId="34" borderId="10" xfId="0" applyNumberFormat="1" applyFont="1" applyFill="1" applyBorder="1" applyAlignment="1">
      <alignment horizontal="right"/>
    </xf>
    <xf numFmtId="184" fontId="6" fillId="34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2" fontId="9" fillId="34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left"/>
    </xf>
    <xf numFmtId="0" fontId="49" fillId="33" borderId="10" xfId="0" applyFont="1" applyFill="1" applyBorder="1" applyAlignment="1">
      <alignment/>
    </xf>
    <xf numFmtId="4" fontId="6" fillId="33" borderId="11" xfId="0" applyNumberFormat="1" applyFont="1" applyFill="1" applyBorder="1" applyAlignment="1">
      <alignment/>
    </xf>
    <xf numFmtId="4" fontId="9" fillId="33" borderId="10" xfId="0" applyNumberFormat="1" applyFont="1" applyFill="1" applyBorder="1" applyAlignment="1">
      <alignment wrapText="1"/>
    </xf>
    <xf numFmtId="4" fontId="50" fillId="33" borderId="10" xfId="0" applyNumberFormat="1" applyFont="1" applyFill="1" applyBorder="1" applyAlignment="1">
      <alignment/>
    </xf>
    <xf numFmtId="0" fontId="49" fillId="33" borderId="10" xfId="0" applyFont="1" applyFill="1" applyBorder="1" applyAlignment="1">
      <alignment horizontal="center"/>
    </xf>
    <xf numFmtId="0" fontId="49" fillId="0" borderId="0" xfId="0" applyFont="1" applyAlignment="1">
      <alignment/>
    </xf>
    <xf numFmtId="4" fontId="3" fillId="33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4" fontId="51" fillId="33" borderId="10" xfId="0" applyNumberFormat="1" applyFont="1" applyFill="1" applyBorder="1" applyAlignment="1">
      <alignment/>
    </xf>
    <xf numFmtId="4" fontId="50" fillId="33" borderId="10" xfId="0" applyNumberFormat="1" applyFont="1" applyFill="1" applyBorder="1" applyAlignment="1">
      <alignment horizontal="right"/>
    </xf>
    <xf numFmtId="4" fontId="50" fillId="33" borderId="11" xfId="0" applyNumberFormat="1" applyFont="1" applyFill="1" applyBorder="1" applyAlignment="1">
      <alignment/>
    </xf>
    <xf numFmtId="2" fontId="50" fillId="33" borderId="11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6" fillId="33" borderId="12" xfId="0" applyFont="1" applyFill="1" applyBorder="1" applyAlignment="1" quotePrefix="1">
      <alignment horizontal="left"/>
    </xf>
    <xf numFmtId="0" fontId="6" fillId="33" borderId="11" xfId="0" applyFont="1" applyFill="1" applyBorder="1" applyAlignment="1" quotePrefix="1">
      <alignment horizontal="left"/>
    </xf>
    <xf numFmtId="0" fontId="6" fillId="33" borderId="13" xfId="0" applyFont="1" applyFill="1" applyBorder="1" applyAlignment="1" quotePrefix="1">
      <alignment horizontal="left"/>
    </xf>
    <xf numFmtId="3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33" borderId="12" xfId="0" applyFont="1" applyFill="1" applyBorder="1" applyAlignment="1" quotePrefix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 quotePrefix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 quotePrefix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 quotePrefix="1">
      <alignment horizontal="left" vertical="center"/>
    </xf>
    <xf numFmtId="0" fontId="6" fillId="33" borderId="11" xfId="0" applyFont="1" applyFill="1" applyBorder="1" applyAlignment="1" quotePrefix="1">
      <alignment horizontal="left" vertical="center"/>
    </xf>
    <xf numFmtId="0" fontId="6" fillId="33" borderId="13" xfId="0" applyFont="1" applyFill="1" applyBorder="1" applyAlignment="1" quotePrefix="1">
      <alignment horizontal="left" vertical="center"/>
    </xf>
    <xf numFmtId="0" fontId="7" fillId="33" borderId="12" xfId="0" applyFont="1" applyFill="1" applyBorder="1" applyAlignment="1" quotePrefix="1">
      <alignment horizontal="left"/>
    </xf>
    <xf numFmtId="0" fontId="7" fillId="33" borderId="11" xfId="0" applyFont="1" applyFill="1" applyBorder="1" applyAlignment="1" quotePrefix="1">
      <alignment horizontal="left"/>
    </xf>
    <xf numFmtId="0" fontId="7" fillId="33" borderId="13" xfId="0" applyFont="1" applyFill="1" applyBorder="1" applyAlignment="1" quotePrefix="1">
      <alignment horizontal="left"/>
    </xf>
    <xf numFmtId="0" fontId="3" fillId="0" borderId="0" xfId="0" applyFont="1" applyAlignment="1" quotePrefix="1">
      <alignment horizontal="left"/>
    </xf>
    <xf numFmtId="3" fontId="6" fillId="33" borderId="12" xfId="0" applyNumberFormat="1" applyFont="1" applyFill="1" applyBorder="1" applyAlignment="1">
      <alignment horizontal="center"/>
    </xf>
    <xf numFmtId="3" fontId="6" fillId="33" borderId="13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wrapText="1"/>
    </xf>
    <xf numFmtId="0" fontId="0" fillId="0" borderId="13" xfId="0" applyBorder="1" applyAlignment="1">
      <alignment/>
    </xf>
    <xf numFmtId="0" fontId="3" fillId="33" borderId="13" xfId="0" applyFont="1" applyFill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33" borderId="12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zoomScale="90" zoomScaleNormal="90" zoomScalePageLayoutView="0" workbookViewId="0" topLeftCell="A10">
      <selection activeCell="D62" sqref="D62"/>
    </sheetView>
  </sheetViews>
  <sheetFormatPr defaultColWidth="2.28125" defaultRowHeight="12.75"/>
  <cols>
    <col min="1" max="1" width="4.28125" style="1" customWidth="1"/>
    <col min="2" max="2" width="67.00390625" style="1" customWidth="1"/>
    <col min="3" max="3" width="7.140625" style="1" hidden="1" customWidth="1"/>
    <col min="4" max="4" width="14.28125" style="1" customWidth="1"/>
    <col min="5" max="5" width="11.00390625" style="1" customWidth="1"/>
    <col min="6" max="6" width="9.7109375" style="1" customWidth="1"/>
    <col min="7" max="7" width="9.8515625" style="1" customWidth="1"/>
    <col min="8" max="8" width="12.140625" style="1" customWidth="1"/>
    <col min="9" max="16384" width="2.28125" style="1" customWidth="1"/>
  </cols>
  <sheetData>
    <row r="1" ht="12.75">
      <c r="E1" s="1" t="s">
        <v>0</v>
      </c>
    </row>
    <row r="2" spans="3:8" ht="15.75" customHeight="1">
      <c r="C2" s="48" t="s">
        <v>122</v>
      </c>
      <c r="D2" s="48"/>
      <c r="E2" s="48"/>
      <c r="F2" s="48"/>
      <c r="G2" s="48"/>
      <c r="H2" s="48"/>
    </row>
    <row r="3" spans="3:8" ht="15.75" customHeight="1">
      <c r="C3" s="48"/>
      <c r="D3" s="48"/>
      <c r="E3" s="48"/>
      <c r="F3" s="48"/>
      <c r="G3" s="48"/>
      <c r="H3" s="48"/>
    </row>
    <row r="4" spans="5:8" ht="15" customHeight="1">
      <c r="E4" s="49" t="s">
        <v>123</v>
      </c>
      <c r="F4" s="48"/>
      <c r="G4" s="48"/>
      <c r="H4" s="48"/>
    </row>
    <row r="5" spans="5:8" ht="12.75">
      <c r="E5" s="48" t="s">
        <v>130</v>
      </c>
      <c r="F5" s="48"/>
      <c r="G5" s="48"/>
      <c r="H5" s="48"/>
    </row>
    <row r="6" spans="3:8" ht="15.75">
      <c r="C6" s="3"/>
      <c r="D6" s="3"/>
      <c r="E6" s="4"/>
      <c r="F6" s="4"/>
      <c r="G6" s="4"/>
      <c r="H6" s="4"/>
    </row>
    <row r="7" spans="1:8" ht="18.75" customHeight="1">
      <c r="A7" s="55" t="s">
        <v>131</v>
      </c>
      <c r="B7" s="55"/>
      <c r="C7" s="55"/>
      <c r="D7" s="55"/>
      <c r="E7" s="55"/>
      <c r="F7" s="55"/>
      <c r="G7" s="55"/>
      <c r="H7" s="55"/>
    </row>
    <row r="8" spans="3:5" ht="18.75" customHeight="1">
      <c r="C8" s="2"/>
      <c r="D8" s="2"/>
      <c r="E8" s="2"/>
    </row>
    <row r="9" spans="1:8" ht="20.25" customHeight="1">
      <c r="A9" s="8"/>
      <c r="B9" s="63" t="s">
        <v>5</v>
      </c>
      <c r="C9" s="64"/>
      <c r="D9" s="64"/>
      <c r="E9" s="64"/>
      <c r="F9" s="65"/>
      <c r="G9" s="70">
        <f>G10</f>
        <v>4937</v>
      </c>
      <c r="H9" s="71"/>
    </row>
    <row r="10" spans="1:8" ht="15.75" customHeight="1">
      <c r="A10" s="8">
        <v>1</v>
      </c>
      <c r="B10" s="50" t="s">
        <v>7</v>
      </c>
      <c r="C10" s="51"/>
      <c r="D10" s="51"/>
      <c r="E10" s="51"/>
      <c r="F10" s="52"/>
      <c r="G10" s="53">
        <f>G11</f>
        <v>4937</v>
      </c>
      <c r="H10" s="54"/>
    </row>
    <row r="11" spans="1:8" ht="15" customHeight="1">
      <c r="A11" s="9"/>
      <c r="B11" s="66" t="s">
        <v>12</v>
      </c>
      <c r="C11" s="67"/>
      <c r="D11" s="67"/>
      <c r="E11" s="67"/>
      <c r="F11" s="68"/>
      <c r="G11" s="53">
        <v>4937</v>
      </c>
      <c r="H11" s="54"/>
    </row>
    <row r="12" spans="1:8" ht="10.5" customHeight="1" hidden="1">
      <c r="A12" s="7"/>
      <c r="B12" s="7"/>
      <c r="C12" s="7"/>
      <c r="D12" s="7"/>
      <c r="E12" s="7"/>
      <c r="F12" s="7"/>
      <c r="G12" s="7"/>
      <c r="H12" s="7"/>
    </row>
    <row r="13" spans="1:8" ht="27.75" customHeight="1">
      <c r="A13" s="72" t="s">
        <v>1</v>
      </c>
      <c r="B13" s="59" t="s">
        <v>9</v>
      </c>
      <c r="C13" s="61" t="s">
        <v>11</v>
      </c>
      <c r="D13" s="62"/>
      <c r="E13" s="56" t="s">
        <v>6</v>
      </c>
      <c r="F13" s="57"/>
      <c r="G13" s="57"/>
      <c r="H13" s="58"/>
    </row>
    <row r="14" spans="1:8" ht="64.5" customHeight="1">
      <c r="A14" s="73"/>
      <c r="B14" s="60"/>
      <c r="C14" s="62"/>
      <c r="D14" s="62"/>
      <c r="E14" s="10" t="s">
        <v>3</v>
      </c>
      <c r="F14" s="10" t="s">
        <v>4</v>
      </c>
      <c r="G14" s="10" t="s">
        <v>2</v>
      </c>
      <c r="H14" s="10" t="s">
        <v>13</v>
      </c>
    </row>
    <row r="15" spans="1:8" ht="12.75">
      <c r="A15" s="11">
        <v>1</v>
      </c>
      <c r="B15" s="11">
        <v>2</v>
      </c>
      <c r="C15" s="11">
        <v>9</v>
      </c>
      <c r="D15" s="11">
        <v>3</v>
      </c>
      <c r="E15" s="11">
        <v>4</v>
      </c>
      <c r="F15" s="11">
        <v>5</v>
      </c>
      <c r="G15" s="11">
        <v>6</v>
      </c>
      <c r="H15" s="11">
        <v>7</v>
      </c>
    </row>
    <row r="16" spans="1:8" ht="25.5" customHeight="1">
      <c r="A16" s="15" t="s">
        <v>18</v>
      </c>
      <c r="B16" s="43" t="s">
        <v>17</v>
      </c>
      <c r="C16" s="6"/>
      <c r="D16" s="18">
        <f>D18+D29+D32+D47+D62+D67+D70</f>
        <v>4936.999999999999</v>
      </c>
      <c r="E16" s="18">
        <f>D16</f>
        <v>4936.999999999999</v>
      </c>
      <c r="F16" s="6"/>
      <c r="G16" s="18"/>
      <c r="H16" s="18"/>
    </row>
    <row r="17" spans="1:8" ht="21.75" customHeight="1">
      <c r="A17" s="5"/>
      <c r="B17" s="14" t="s">
        <v>16</v>
      </c>
      <c r="C17" s="5"/>
      <c r="D17" s="6"/>
      <c r="E17" s="6"/>
      <c r="F17" s="6"/>
      <c r="G17" s="36"/>
      <c r="H17" s="6"/>
    </row>
    <row r="18" spans="1:8" ht="19.5" customHeight="1">
      <c r="A18" s="11" t="s">
        <v>18</v>
      </c>
      <c r="B18" s="14" t="s">
        <v>22</v>
      </c>
      <c r="C18" s="5"/>
      <c r="D18" s="18">
        <f>D19+D20+D21+D22+D23+D24+D25+D26+D27+D28</f>
        <v>1450</v>
      </c>
      <c r="E18" s="28">
        <f>D18</f>
        <v>1450</v>
      </c>
      <c r="F18" s="39"/>
      <c r="G18" s="37"/>
      <c r="H18" s="37"/>
    </row>
    <row r="19" spans="1:8" ht="19.5" customHeight="1">
      <c r="A19" s="38"/>
      <c r="B19" s="16" t="s">
        <v>114</v>
      </c>
      <c r="C19" s="5"/>
      <c r="D19" s="19">
        <v>38</v>
      </c>
      <c r="E19" s="22">
        <f>D19</f>
        <v>38</v>
      </c>
      <c r="F19" s="6"/>
      <c r="G19" s="37"/>
      <c r="H19" s="37"/>
    </row>
    <row r="20" spans="1:8" ht="19.5" customHeight="1">
      <c r="A20" s="38"/>
      <c r="B20" s="16" t="s">
        <v>115</v>
      </c>
      <c r="C20" s="5"/>
      <c r="D20" s="19">
        <v>138</v>
      </c>
      <c r="E20" s="22">
        <f aca="true" t="shared" si="0" ref="E20:E28">D20</f>
        <v>138</v>
      </c>
      <c r="F20" s="37"/>
      <c r="G20" s="37"/>
      <c r="H20" s="37"/>
    </row>
    <row r="21" spans="1:8" ht="19.5" customHeight="1">
      <c r="A21" s="38"/>
      <c r="B21" s="16" t="s">
        <v>117</v>
      </c>
      <c r="C21" s="5"/>
      <c r="D21" s="19">
        <v>68</v>
      </c>
      <c r="E21" s="22">
        <f t="shared" si="0"/>
        <v>68</v>
      </c>
      <c r="F21" s="37"/>
      <c r="G21" s="37"/>
      <c r="H21" s="37"/>
    </row>
    <row r="22" spans="1:8" ht="19.5" customHeight="1">
      <c r="A22" s="38"/>
      <c r="B22" s="16" t="s">
        <v>129</v>
      </c>
      <c r="C22" s="5"/>
      <c r="D22" s="19">
        <v>200</v>
      </c>
      <c r="E22" s="22">
        <f t="shared" si="0"/>
        <v>200</v>
      </c>
      <c r="F22" s="6"/>
      <c r="G22" s="6"/>
      <c r="H22" s="6"/>
    </row>
    <row r="23" spans="1:8" ht="19.5" customHeight="1">
      <c r="A23" s="38"/>
      <c r="B23" s="16" t="s">
        <v>116</v>
      </c>
      <c r="C23" s="5"/>
      <c r="D23" s="19">
        <v>96</v>
      </c>
      <c r="E23" s="22">
        <f t="shared" si="0"/>
        <v>96</v>
      </c>
      <c r="F23" s="6"/>
      <c r="G23" s="6"/>
      <c r="H23" s="6"/>
    </row>
    <row r="24" spans="1:8" ht="19.5" customHeight="1">
      <c r="A24" s="38"/>
      <c r="B24" s="16" t="s">
        <v>120</v>
      </c>
      <c r="C24" s="5"/>
      <c r="D24" s="19">
        <v>40</v>
      </c>
      <c r="E24" s="22">
        <f t="shared" si="0"/>
        <v>40</v>
      </c>
      <c r="F24" s="6"/>
      <c r="G24" s="6"/>
      <c r="H24" s="6"/>
    </row>
    <row r="25" spans="1:8" ht="19.5" customHeight="1">
      <c r="A25" s="38"/>
      <c r="B25" s="16" t="s">
        <v>118</v>
      </c>
      <c r="C25" s="5"/>
      <c r="D25" s="19">
        <v>80</v>
      </c>
      <c r="E25" s="22">
        <f t="shared" si="0"/>
        <v>80</v>
      </c>
      <c r="F25" s="6"/>
      <c r="G25" s="6"/>
      <c r="H25" s="6"/>
    </row>
    <row r="26" spans="1:8" ht="19.5" customHeight="1">
      <c r="A26" s="38"/>
      <c r="B26" s="16" t="s">
        <v>119</v>
      </c>
      <c r="C26" s="5"/>
      <c r="D26" s="19">
        <v>50</v>
      </c>
      <c r="E26" s="22">
        <f t="shared" si="0"/>
        <v>50</v>
      </c>
      <c r="F26" s="6"/>
      <c r="G26" s="6"/>
      <c r="H26" s="6"/>
    </row>
    <row r="27" spans="1:8" ht="19.5" customHeight="1">
      <c r="A27" s="38"/>
      <c r="B27" s="16" t="s">
        <v>121</v>
      </c>
      <c r="C27" s="5"/>
      <c r="D27" s="19">
        <v>40</v>
      </c>
      <c r="E27" s="22">
        <f t="shared" si="0"/>
        <v>40</v>
      </c>
      <c r="F27" s="6"/>
      <c r="G27" s="6"/>
      <c r="H27" s="6"/>
    </row>
    <row r="28" spans="1:8" ht="19.5" customHeight="1">
      <c r="A28" s="38"/>
      <c r="B28" s="17" t="s">
        <v>141</v>
      </c>
      <c r="C28" s="5"/>
      <c r="D28" s="19">
        <v>700</v>
      </c>
      <c r="E28" s="22">
        <f t="shared" si="0"/>
        <v>700</v>
      </c>
      <c r="F28" s="6"/>
      <c r="G28" s="6"/>
      <c r="H28" s="6"/>
    </row>
    <row r="29" spans="1:8" ht="18.75" customHeight="1">
      <c r="A29" s="11" t="s">
        <v>19</v>
      </c>
      <c r="B29" s="14" t="s">
        <v>23</v>
      </c>
      <c r="C29" s="5"/>
      <c r="D29" s="26">
        <v>270</v>
      </c>
      <c r="E29" s="31">
        <f>D29</f>
        <v>270</v>
      </c>
      <c r="F29" s="6"/>
      <c r="G29" s="6"/>
      <c r="H29" s="6"/>
    </row>
    <row r="30" spans="1:8" ht="18.75" customHeight="1">
      <c r="A30" s="5"/>
      <c r="B30" s="17" t="s">
        <v>16</v>
      </c>
      <c r="C30" s="5"/>
      <c r="D30" s="26"/>
      <c r="E30" s="31"/>
      <c r="F30" s="6"/>
      <c r="G30" s="6"/>
      <c r="H30" s="6"/>
    </row>
    <row r="31" spans="1:8" ht="18" customHeight="1">
      <c r="A31" s="11"/>
      <c r="B31" s="40" t="s">
        <v>128</v>
      </c>
      <c r="C31" s="5"/>
      <c r="D31" s="19">
        <v>170</v>
      </c>
      <c r="E31" s="30">
        <f>D31</f>
        <v>170</v>
      </c>
      <c r="F31" s="6"/>
      <c r="G31" s="6"/>
      <c r="H31" s="6"/>
    </row>
    <row r="32" spans="1:8" ht="15.75">
      <c r="A32" s="11" t="s">
        <v>20</v>
      </c>
      <c r="B32" s="13" t="s">
        <v>54</v>
      </c>
      <c r="C32" s="5"/>
      <c r="D32" s="26">
        <f>D35+D36+D37+D38+D39+D40+D41+D42+D43+D44+D45+D46</f>
        <v>1210</v>
      </c>
      <c r="E32" s="26">
        <f>D32</f>
        <v>1210</v>
      </c>
      <c r="F32" s="6"/>
      <c r="G32" s="6"/>
      <c r="H32" s="6"/>
    </row>
    <row r="33" spans="1:8" ht="15.75" hidden="1">
      <c r="A33" s="5"/>
      <c r="B33" s="5" t="s">
        <v>14</v>
      </c>
      <c r="C33" s="5"/>
      <c r="D33" s="19">
        <v>700</v>
      </c>
      <c r="E33" s="19">
        <v>700</v>
      </c>
      <c r="F33" s="6"/>
      <c r="G33" s="6"/>
      <c r="H33" s="6"/>
    </row>
    <row r="34" spans="1:8" ht="15.75">
      <c r="A34" s="5"/>
      <c r="B34" s="5" t="s">
        <v>16</v>
      </c>
      <c r="C34" s="5"/>
      <c r="D34" s="19"/>
      <c r="E34" s="19"/>
      <c r="F34" s="6"/>
      <c r="G34" s="6"/>
      <c r="H34" s="6"/>
    </row>
    <row r="35" spans="1:8" ht="15.75">
      <c r="A35" s="5"/>
      <c r="B35" s="16" t="s">
        <v>92</v>
      </c>
      <c r="C35" s="5"/>
      <c r="D35" s="22">
        <v>60</v>
      </c>
      <c r="E35" s="22">
        <f aca="true" t="shared" si="1" ref="E35:E47">D35</f>
        <v>60</v>
      </c>
      <c r="F35" s="6"/>
      <c r="G35" s="6"/>
      <c r="H35" s="6"/>
    </row>
    <row r="36" spans="1:8" ht="15.75">
      <c r="A36" s="5"/>
      <c r="B36" s="5" t="s">
        <v>101</v>
      </c>
      <c r="C36" s="5"/>
      <c r="D36" s="19">
        <v>105</v>
      </c>
      <c r="E36" s="19">
        <f t="shared" si="1"/>
        <v>105</v>
      </c>
      <c r="F36" s="6"/>
      <c r="G36" s="6"/>
      <c r="H36" s="6"/>
    </row>
    <row r="37" spans="1:8" ht="15.75">
      <c r="A37" s="5"/>
      <c r="B37" s="5" t="s">
        <v>107</v>
      </c>
      <c r="C37" s="5"/>
      <c r="D37" s="19">
        <v>200</v>
      </c>
      <c r="E37" s="19">
        <f t="shared" si="1"/>
        <v>200</v>
      </c>
      <c r="F37" s="6"/>
      <c r="G37" s="6"/>
      <c r="H37" s="6"/>
    </row>
    <row r="38" spans="1:8" ht="15.75">
      <c r="A38" s="5"/>
      <c r="B38" s="17" t="s">
        <v>102</v>
      </c>
      <c r="C38" s="5"/>
      <c r="D38" s="30">
        <v>55</v>
      </c>
      <c r="E38" s="19">
        <f t="shared" si="1"/>
        <v>55</v>
      </c>
      <c r="F38" s="6"/>
      <c r="G38" s="6"/>
      <c r="H38" s="6"/>
    </row>
    <row r="39" spans="1:8" ht="15.75">
      <c r="A39" s="5"/>
      <c r="B39" s="5" t="s">
        <v>125</v>
      </c>
      <c r="C39" s="5"/>
      <c r="D39" s="30">
        <v>150</v>
      </c>
      <c r="E39" s="19">
        <f t="shared" si="1"/>
        <v>150</v>
      </c>
      <c r="F39" s="6"/>
      <c r="G39" s="6"/>
      <c r="H39" s="6"/>
    </row>
    <row r="40" spans="1:8" ht="15.75">
      <c r="A40" s="5"/>
      <c r="B40" s="5" t="s">
        <v>103</v>
      </c>
      <c r="C40" s="5"/>
      <c r="D40" s="30">
        <v>40</v>
      </c>
      <c r="E40" s="19">
        <f aca="true" t="shared" si="2" ref="E40:E46">D40</f>
        <v>40</v>
      </c>
      <c r="F40" s="6"/>
      <c r="G40" s="6"/>
      <c r="H40" s="6"/>
    </row>
    <row r="41" spans="1:8" ht="15.75">
      <c r="A41" s="5"/>
      <c r="B41" s="5" t="s">
        <v>124</v>
      </c>
      <c r="C41" s="5"/>
      <c r="D41" s="30">
        <v>120</v>
      </c>
      <c r="E41" s="19">
        <f t="shared" si="2"/>
        <v>120</v>
      </c>
      <c r="F41" s="6"/>
      <c r="G41" s="6"/>
      <c r="H41" s="6"/>
    </row>
    <row r="42" spans="1:8" ht="15.75">
      <c r="A42" s="5"/>
      <c r="B42" s="5" t="s">
        <v>108</v>
      </c>
      <c r="C42" s="5"/>
      <c r="D42" s="30">
        <v>140</v>
      </c>
      <c r="E42" s="19">
        <f t="shared" si="2"/>
        <v>140</v>
      </c>
      <c r="F42" s="6"/>
      <c r="G42" s="6"/>
      <c r="H42" s="6"/>
    </row>
    <row r="43" spans="1:8" ht="15.75">
      <c r="A43" s="5"/>
      <c r="B43" s="17" t="s">
        <v>109</v>
      </c>
      <c r="C43" s="5"/>
      <c r="D43" s="30">
        <v>110</v>
      </c>
      <c r="E43" s="19">
        <f t="shared" si="2"/>
        <v>110</v>
      </c>
      <c r="F43" s="6"/>
      <c r="G43" s="6"/>
      <c r="H43" s="6"/>
    </row>
    <row r="44" spans="1:8" ht="15.75">
      <c r="A44" s="5"/>
      <c r="B44" s="17" t="s">
        <v>126</v>
      </c>
      <c r="C44" s="5"/>
      <c r="D44" s="30">
        <v>40</v>
      </c>
      <c r="E44" s="19">
        <f t="shared" si="2"/>
        <v>40</v>
      </c>
      <c r="F44" s="6"/>
      <c r="G44" s="6"/>
      <c r="H44" s="6"/>
    </row>
    <row r="45" spans="1:8" ht="15.75">
      <c r="A45" s="5"/>
      <c r="B45" s="5" t="s">
        <v>142</v>
      </c>
      <c r="C45" s="5"/>
      <c r="D45" s="30">
        <v>80</v>
      </c>
      <c r="E45" s="19">
        <f t="shared" si="2"/>
        <v>80</v>
      </c>
      <c r="F45" s="6"/>
      <c r="G45" s="6"/>
      <c r="H45" s="6"/>
    </row>
    <row r="46" spans="1:8" ht="15.75">
      <c r="A46" s="5"/>
      <c r="B46" s="5" t="s">
        <v>127</v>
      </c>
      <c r="C46" s="5"/>
      <c r="D46" s="30">
        <v>110</v>
      </c>
      <c r="E46" s="19">
        <f t="shared" si="2"/>
        <v>110</v>
      </c>
      <c r="F46" s="6"/>
      <c r="G46" s="6"/>
      <c r="H46" s="6"/>
    </row>
    <row r="47" spans="1:8" ht="15.75">
      <c r="A47" s="11" t="s">
        <v>94</v>
      </c>
      <c r="B47" s="14" t="s">
        <v>96</v>
      </c>
      <c r="C47" s="5"/>
      <c r="D47" s="18">
        <f>D49+D50+D51+D52+D53+D54+D55+D56+D57+D61+D62</f>
        <v>1258.4</v>
      </c>
      <c r="E47" s="18">
        <f t="shared" si="1"/>
        <v>1258.4</v>
      </c>
      <c r="F47" s="44"/>
      <c r="G47" s="44"/>
      <c r="H47" s="37"/>
    </row>
    <row r="48" spans="1:8" ht="15.75">
      <c r="A48" s="11"/>
      <c r="B48" s="17" t="s">
        <v>16</v>
      </c>
      <c r="C48" s="5"/>
      <c r="D48" s="6"/>
      <c r="E48" s="6"/>
      <c r="F48" s="37"/>
      <c r="G48" s="37"/>
      <c r="H48" s="37"/>
    </row>
    <row r="49" spans="1:8" ht="15.75">
      <c r="A49" s="34"/>
      <c r="B49" s="17" t="s">
        <v>132</v>
      </c>
      <c r="C49" s="5"/>
      <c r="D49" s="6">
        <v>70</v>
      </c>
      <c r="E49" s="6">
        <f aca="true" t="shared" si="3" ref="E49:E62">D49</f>
        <v>70</v>
      </c>
      <c r="F49" s="37"/>
      <c r="G49" s="37"/>
      <c r="H49" s="37"/>
    </row>
    <row r="50" spans="1:8" ht="15.75">
      <c r="A50" s="34"/>
      <c r="B50" s="17" t="s">
        <v>133</v>
      </c>
      <c r="C50" s="5"/>
      <c r="D50" s="6">
        <v>28</v>
      </c>
      <c r="E50" s="6">
        <f t="shared" si="3"/>
        <v>28</v>
      </c>
      <c r="F50" s="37"/>
      <c r="G50" s="37"/>
      <c r="H50" s="37"/>
    </row>
    <row r="51" spans="1:8" ht="15.75">
      <c r="A51" s="34"/>
      <c r="B51" s="17" t="s">
        <v>111</v>
      </c>
      <c r="C51" s="5"/>
      <c r="D51" s="6">
        <v>20</v>
      </c>
      <c r="E51" s="6">
        <f t="shared" si="3"/>
        <v>20</v>
      </c>
      <c r="F51" s="37"/>
      <c r="G51" s="37"/>
      <c r="H51" s="37"/>
    </row>
    <row r="52" spans="1:8" ht="15.75">
      <c r="A52" s="34"/>
      <c r="B52" s="17" t="s">
        <v>134</v>
      </c>
      <c r="C52" s="5"/>
      <c r="D52" s="6">
        <v>12</v>
      </c>
      <c r="E52" s="6">
        <f t="shared" si="3"/>
        <v>12</v>
      </c>
      <c r="F52" s="37"/>
      <c r="G52" s="37"/>
      <c r="H52" s="37"/>
    </row>
    <row r="53" spans="1:8" ht="15.75">
      <c r="A53" s="34"/>
      <c r="B53" s="17" t="s">
        <v>135</v>
      </c>
      <c r="C53" s="5"/>
      <c r="D53" s="6">
        <v>36</v>
      </c>
      <c r="E53" s="6">
        <f t="shared" si="3"/>
        <v>36</v>
      </c>
      <c r="F53" s="37"/>
      <c r="G53" s="37"/>
      <c r="H53" s="37"/>
    </row>
    <row r="54" spans="1:8" ht="15.75">
      <c r="A54" s="34"/>
      <c r="B54" s="17" t="s">
        <v>136</v>
      </c>
      <c r="C54" s="5"/>
      <c r="D54" s="6">
        <v>12</v>
      </c>
      <c r="E54" s="6">
        <f>D54</f>
        <v>12</v>
      </c>
      <c r="F54" s="37"/>
      <c r="G54" s="37"/>
      <c r="H54" s="37"/>
    </row>
    <row r="55" spans="1:8" ht="15.75">
      <c r="A55" s="34"/>
      <c r="B55" s="17" t="s">
        <v>137</v>
      </c>
      <c r="C55" s="34"/>
      <c r="D55" s="6">
        <v>12</v>
      </c>
      <c r="E55" s="6">
        <f t="shared" si="3"/>
        <v>12</v>
      </c>
      <c r="F55" s="37"/>
      <c r="G55" s="37"/>
      <c r="H55" s="37"/>
    </row>
    <row r="56" spans="1:8" ht="15.75">
      <c r="A56" s="34"/>
      <c r="B56" s="17" t="s">
        <v>138</v>
      </c>
      <c r="C56" s="5"/>
      <c r="D56" s="6">
        <v>26</v>
      </c>
      <c r="E56" s="6">
        <f t="shared" si="3"/>
        <v>26</v>
      </c>
      <c r="F56" s="37"/>
      <c r="G56" s="37"/>
      <c r="H56" s="37"/>
    </row>
    <row r="57" spans="1:8" ht="15.75">
      <c r="A57" s="34"/>
      <c r="B57" s="17" t="s">
        <v>139</v>
      </c>
      <c r="C57" s="5"/>
      <c r="D57" s="6">
        <v>30</v>
      </c>
      <c r="E57" s="6">
        <f t="shared" si="3"/>
        <v>30</v>
      </c>
      <c r="F57" s="37"/>
      <c r="G57" s="37"/>
      <c r="H57" s="37"/>
    </row>
    <row r="58" spans="1:8" ht="15.75">
      <c r="A58" s="34"/>
      <c r="B58" s="17" t="s">
        <v>113</v>
      </c>
      <c r="C58" s="5"/>
      <c r="D58" s="6">
        <v>30</v>
      </c>
      <c r="E58" s="6">
        <f t="shared" si="3"/>
        <v>30</v>
      </c>
      <c r="F58" s="37"/>
      <c r="G58" s="37"/>
      <c r="H58" s="37"/>
    </row>
    <row r="59" spans="1:8" ht="15.75">
      <c r="A59" s="34"/>
      <c r="B59" s="17" t="s">
        <v>112</v>
      </c>
      <c r="C59" s="5"/>
      <c r="D59" s="6">
        <v>12</v>
      </c>
      <c r="E59" s="6">
        <f t="shared" si="3"/>
        <v>12</v>
      </c>
      <c r="F59" s="37"/>
      <c r="G59" s="37"/>
      <c r="H59" s="37"/>
    </row>
    <row r="60" spans="1:8" ht="15.75">
      <c r="A60" s="34"/>
      <c r="B60" s="17" t="s">
        <v>140</v>
      </c>
      <c r="C60" s="5"/>
      <c r="D60" s="6">
        <v>36</v>
      </c>
      <c r="E60" s="6">
        <f t="shared" si="3"/>
        <v>36</v>
      </c>
      <c r="F60" s="37"/>
      <c r="G60" s="37"/>
      <c r="H60" s="37"/>
    </row>
    <row r="61" spans="1:8" ht="15.75">
      <c r="A61" s="34"/>
      <c r="B61" s="17" t="s">
        <v>99</v>
      </c>
      <c r="C61" s="5"/>
      <c r="D61" s="6">
        <v>465.2</v>
      </c>
      <c r="E61" s="6">
        <f t="shared" si="3"/>
        <v>465.2</v>
      </c>
      <c r="F61" s="37"/>
      <c r="G61" s="37"/>
      <c r="H61" s="37"/>
    </row>
    <row r="62" spans="1:8" ht="15.75">
      <c r="A62" s="11" t="s">
        <v>24</v>
      </c>
      <c r="B62" s="13" t="s">
        <v>97</v>
      </c>
      <c r="C62" s="5"/>
      <c r="D62" s="18">
        <f>D64+D65+D66</f>
        <v>547.2</v>
      </c>
      <c r="E62" s="18">
        <f t="shared" si="3"/>
        <v>547.2</v>
      </c>
      <c r="F62" s="37"/>
      <c r="G62" s="37"/>
      <c r="H62" s="37"/>
    </row>
    <row r="63" spans="1:8" ht="15.75">
      <c r="A63" s="11"/>
      <c r="B63" s="5" t="s">
        <v>16</v>
      </c>
      <c r="C63" s="5"/>
      <c r="D63" s="6"/>
      <c r="E63" s="18"/>
      <c r="F63" s="37"/>
      <c r="G63" s="37"/>
      <c r="H63" s="37"/>
    </row>
    <row r="64" spans="1:8" ht="15.75">
      <c r="A64" s="11"/>
      <c r="B64" s="17" t="s">
        <v>110</v>
      </c>
      <c r="C64" s="5"/>
      <c r="D64" s="6">
        <v>32</v>
      </c>
      <c r="E64" s="6">
        <f>D64</f>
        <v>32</v>
      </c>
      <c r="F64" s="37"/>
      <c r="G64" s="37"/>
      <c r="H64" s="37"/>
    </row>
    <row r="65" spans="1:8" ht="15.75">
      <c r="A65" s="11"/>
      <c r="B65" s="17" t="s">
        <v>140</v>
      </c>
      <c r="C65" s="5"/>
      <c r="D65" s="6">
        <v>32</v>
      </c>
      <c r="E65" s="6">
        <f>D65</f>
        <v>32</v>
      </c>
      <c r="F65" s="37"/>
      <c r="G65" s="37"/>
      <c r="H65" s="37"/>
    </row>
    <row r="66" spans="1:8" ht="15.75">
      <c r="A66" s="11"/>
      <c r="B66" s="5" t="s">
        <v>100</v>
      </c>
      <c r="C66" s="5"/>
      <c r="D66" s="6">
        <v>483.2</v>
      </c>
      <c r="E66" s="6">
        <f>D66</f>
        <v>483.2</v>
      </c>
      <c r="F66" s="37"/>
      <c r="G66" s="37"/>
      <c r="H66" s="37"/>
    </row>
    <row r="67" spans="1:8" ht="15.75">
      <c r="A67" s="11" t="s">
        <v>95</v>
      </c>
      <c r="B67" s="13" t="s">
        <v>98</v>
      </c>
      <c r="C67" s="5"/>
      <c r="D67" s="18">
        <f>D69</f>
        <v>121.4</v>
      </c>
      <c r="E67" s="18">
        <f>D67</f>
        <v>121.4</v>
      </c>
      <c r="F67" s="37"/>
      <c r="G67" s="37"/>
      <c r="H67" s="37"/>
    </row>
    <row r="68" spans="1:8" ht="15.75">
      <c r="A68" s="11"/>
      <c r="B68" s="5" t="s">
        <v>16</v>
      </c>
      <c r="C68" s="5"/>
      <c r="D68" s="6"/>
      <c r="E68" s="6"/>
      <c r="F68" s="37"/>
      <c r="G68" s="37"/>
      <c r="H68" s="37"/>
    </row>
    <row r="69" spans="1:8" ht="15.75">
      <c r="A69" s="11"/>
      <c r="B69" s="5" t="s">
        <v>93</v>
      </c>
      <c r="C69" s="5"/>
      <c r="D69" s="12">
        <v>121.4</v>
      </c>
      <c r="E69" s="12">
        <f>D69</f>
        <v>121.4</v>
      </c>
      <c r="F69" s="37"/>
      <c r="G69" s="37"/>
      <c r="H69" s="37"/>
    </row>
    <row r="70" spans="1:8" ht="15.75">
      <c r="A70" s="11" t="s">
        <v>104</v>
      </c>
      <c r="B70" s="13" t="s">
        <v>106</v>
      </c>
      <c r="C70" s="5"/>
      <c r="D70" s="28">
        <f>E70</f>
        <v>80</v>
      </c>
      <c r="E70" s="28">
        <v>80</v>
      </c>
      <c r="F70" s="35"/>
      <c r="G70" s="6"/>
      <c r="H70" s="6"/>
    </row>
    <row r="71" spans="1:8" ht="15.75">
      <c r="A71" s="11"/>
      <c r="B71" s="5" t="s">
        <v>16</v>
      </c>
      <c r="C71" s="5"/>
      <c r="D71" s="28"/>
      <c r="E71" s="28"/>
      <c r="F71" s="35"/>
      <c r="G71" s="6"/>
      <c r="H71" s="6"/>
    </row>
    <row r="72" spans="1:8" ht="15.75">
      <c r="A72" s="11"/>
      <c r="B72" s="17" t="s">
        <v>105</v>
      </c>
      <c r="C72" s="5"/>
      <c r="D72" s="12">
        <v>80</v>
      </c>
      <c r="E72" s="12">
        <f>D72</f>
        <v>80</v>
      </c>
      <c r="F72" s="35"/>
      <c r="G72" s="6"/>
      <c r="H72" s="6"/>
    </row>
    <row r="73" spans="1:8" ht="15.75">
      <c r="A73" s="5">
        <v>9</v>
      </c>
      <c r="B73" s="41" t="s">
        <v>15</v>
      </c>
      <c r="C73" s="5"/>
      <c r="D73" s="12">
        <f>G9-D16</f>
        <v>0</v>
      </c>
      <c r="E73" s="29">
        <v>0</v>
      </c>
      <c r="F73" s="46"/>
      <c r="G73" s="44"/>
      <c r="H73" s="45"/>
    </row>
    <row r="74" spans="1:8" ht="21" customHeight="1">
      <c r="A74" s="5"/>
      <c r="B74" s="42" t="s">
        <v>8</v>
      </c>
      <c r="C74" s="5"/>
      <c r="D74" s="6"/>
      <c r="E74" s="29"/>
      <c r="F74" s="47"/>
      <c r="G74" s="37"/>
      <c r="H74" s="37"/>
    </row>
    <row r="75" ht="24" customHeight="1"/>
    <row r="76" spans="1:4" ht="12.75">
      <c r="A76" s="69" t="s">
        <v>10</v>
      </c>
      <c r="B76" s="69"/>
      <c r="C76" s="69"/>
      <c r="D76" s="69"/>
    </row>
    <row r="77" ht="12.75">
      <c r="E77" s="21"/>
    </row>
    <row r="79" ht="9" customHeight="1" hidden="1"/>
    <row r="80" ht="12.75" hidden="1"/>
    <row r="81" ht="12.75" hidden="1"/>
    <row r="82" ht="12.75" hidden="1"/>
    <row r="83" ht="12.75" hidden="1"/>
    <row r="95" ht="12.75" customHeight="1" hidden="1"/>
    <row r="96" ht="12.75" hidden="1"/>
    <row r="99" spans="1:8" s="7" customFormat="1" ht="12.75">
      <c r="A99" s="1"/>
      <c r="B99" s="1"/>
      <c r="C99" s="1"/>
      <c r="D99" s="1"/>
      <c r="E99" s="1"/>
      <c r="F99" s="1"/>
      <c r="G99" s="1"/>
      <c r="H99" s="1"/>
    </row>
    <row r="101" ht="19.5" customHeight="1"/>
    <row r="339" ht="8.25" customHeight="1"/>
    <row r="340" ht="12.75" hidden="1"/>
    <row r="341" ht="3" customHeight="1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2.25" customHeight="1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.5" customHeight="1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0.75" customHeight="1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0.75" customHeight="1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.5" customHeight="1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0.75" customHeight="1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6" customHeight="1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6.75" customHeight="1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5.25" customHeight="1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3.75" customHeight="1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3" customHeight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</sheetData>
  <sheetProtection/>
  <mergeCells count="16">
    <mergeCell ref="E13:H13"/>
    <mergeCell ref="B13:B14"/>
    <mergeCell ref="C13:D14"/>
    <mergeCell ref="B9:F9"/>
    <mergeCell ref="B11:F11"/>
    <mergeCell ref="A76:D76"/>
    <mergeCell ref="G9:H9"/>
    <mergeCell ref="G10:H10"/>
    <mergeCell ref="A13:A14"/>
    <mergeCell ref="C2:H2"/>
    <mergeCell ref="C3:H3"/>
    <mergeCell ref="E4:H4"/>
    <mergeCell ref="E5:H5"/>
    <mergeCell ref="B10:F10"/>
    <mergeCell ref="G11:H11"/>
    <mergeCell ref="A7:H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76"/>
  <sheetViews>
    <sheetView zoomScalePageLayoutView="0" workbookViewId="0" topLeftCell="A55">
      <selection activeCell="B77" sqref="B77"/>
    </sheetView>
  </sheetViews>
  <sheetFormatPr defaultColWidth="9.140625" defaultRowHeight="12.75"/>
  <cols>
    <col min="3" max="3" width="42.421875" style="0" customWidth="1"/>
  </cols>
  <sheetData>
    <row r="3" spans="1:5" ht="15.75">
      <c r="A3" s="11" t="s">
        <v>18</v>
      </c>
      <c r="B3" s="14" t="s">
        <v>87</v>
      </c>
      <c r="C3" s="5"/>
      <c r="D3" s="6"/>
      <c r="E3" s="12"/>
    </row>
    <row r="4" spans="1:5" ht="15.75">
      <c r="A4" s="11"/>
      <c r="B4" s="13" t="s">
        <v>21</v>
      </c>
      <c r="C4" s="5"/>
      <c r="D4" s="26" t="e">
        <f>D6+D46+D59</f>
        <v>#REF!</v>
      </c>
      <c r="E4" s="26" t="e">
        <f>D4</f>
        <v>#REF!</v>
      </c>
    </row>
    <row r="5" spans="1:5" ht="15.75">
      <c r="A5" s="11"/>
      <c r="B5" s="13" t="s">
        <v>16</v>
      </c>
      <c r="C5" s="5"/>
      <c r="D5" s="26"/>
      <c r="E5" s="26"/>
    </row>
    <row r="6" spans="1:5" ht="15.75">
      <c r="A6" s="11"/>
      <c r="B6" s="14" t="s">
        <v>22</v>
      </c>
      <c r="C6" s="5"/>
      <c r="D6" s="26">
        <v>1715</v>
      </c>
      <c r="E6" s="28">
        <f>D6</f>
        <v>1715</v>
      </c>
    </row>
    <row r="7" spans="1:5" ht="15.75">
      <c r="A7" s="11"/>
      <c r="B7" s="17" t="s">
        <v>16</v>
      </c>
      <c r="C7" s="5"/>
      <c r="D7" s="26"/>
      <c r="E7" s="28"/>
    </row>
    <row r="8" spans="1:5" ht="15.75">
      <c r="A8" s="11"/>
      <c r="B8" s="17" t="s">
        <v>26</v>
      </c>
      <c r="C8" s="5"/>
      <c r="D8" s="19">
        <v>48.2</v>
      </c>
      <c r="E8" s="22">
        <f aca="true" t="shared" si="0" ref="E8:E45">D8</f>
        <v>48.2</v>
      </c>
    </row>
    <row r="9" spans="1:5" ht="15.75">
      <c r="A9" s="11"/>
      <c r="B9" s="17" t="s">
        <v>27</v>
      </c>
      <c r="C9" s="5"/>
      <c r="D9" s="19">
        <v>45.6</v>
      </c>
      <c r="E9" s="22">
        <f t="shared" si="0"/>
        <v>45.6</v>
      </c>
    </row>
    <row r="10" spans="1:5" ht="15.75">
      <c r="A10" s="11"/>
      <c r="B10" s="17" t="s">
        <v>48</v>
      </c>
      <c r="C10" s="5"/>
      <c r="D10" s="19">
        <v>168.7</v>
      </c>
      <c r="E10" s="22">
        <f t="shared" si="0"/>
        <v>168.7</v>
      </c>
    </row>
    <row r="11" spans="1:5" ht="15.75">
      <c r="A11" s="11"/>
      <c r="B11" s="17" t="s">
        <v>66</v>
      </c>
      <c r="C11" s="5"/>
      <c r="D11" s="19">
        <v>27.4</v>
      </c>
      <c r="E11" s="22">
        <f t="shared" si="0"/>
        <v>27.4</v>
      </c>
    </row>
    <row r="12" spans="1:5" ht="15.75">
      <c r="A12" s="11"/>
      <c r="B12" s="17" t="s">
        <v>47</v>
      </c>
      <c r="C12" s="5"/>
      <c r="D12" s="29">
        <v>44.1</v>
      </c>
      <c r="E12" s="22">
        <f t="shared" si="0"/>
        <v>44.1</v>
      </c>
    </row>
    <row r="13" spans="1:5" ht="15.75">
      <c r="A13" s="11"/>
      <c r="B13" s="17" t="s">
        <v>42</v>
      </c>
      <c r="C13" s="5"/>
      <c r="D13" s="19">
        <v>99.6</v>
      </c>
      <c r="E13" s="22">
        <f t="shared" si="0"/>
        <v>99.6</v>
      </c>
    </row>
    <row r="14" spans="1:5" ht="15.75">
      <c r="A14" s="11"/>
      <c r="B14" s="17" t="s">
        <v>63</v>
      </c>
      <c r="C14" s="5"/>
      <c r="D14" s="19">
        <v>88.9</v>
      </c>
      <c r="E14" s="22">
        <f t="shared" si="0"/>
        <v>88.9</v>
      </c>
    </row>
    <row r="15" spans="1:5" ht="15.75">
      <c r="A15" s="11"/>
      <c r="B15" s="17" t="s">
        <v>43</v>
      </c>
      <c r="C15" s="5"/>
      <c r="D15" s="19">
        <v>88.6</v>
      </c>
      <c r="E15" s="22">
        <f t="shared" si="0"/>
        <v>88.6</v>
      </c>
    </row>
    <row r="16" spans="1:5" ht="15.75">
      <c r="A16" s="11"/>
      <c r="B16" s="17" t="s">
        <v>46</v>
      </c>
      <c r="C16" s="5"/>
      <c r="D16" s="19">
        <v>25.1</v>
      </c>
      <c r="E16" s="22">
        <f t="shared" si="0"/>
        <v>25.1</v>
      </c>
    </row>
    <row r="17" spans="1:5" ht="15.75">
      <c r="A17" s="11"/>
      <c r="B17" s="17" t="s">
        <v>41</v>
      </c>
      <c r="C17" s="5"/>
      <c r="D17" s="19">
        <v>27.1</v>
      </c>
      <c r="E17" s="22">
        <f t="shared" si="0"/>
        <v>27.1</v>
      </c>
    </row>
    <row r="18" spans="1:5" ht="15.75">
      <c r="A18" s="11"/>
      <c r="B18" s="17" t="s">
        <v>64</v>
      </c>
      <c r="C18" s="5"/>
      <c r="D18" s="19">
        <v>32.6</v>
      </c>
      <c r="E18" s="22">
        <f t="shared" si="0"/>
        <v>32.6</v>
      </c>
    </row>
    <row r="19" spans="1:5" ht="15.75">
      <c r="A19" s="11"/>
      <c r="B19" s="17" t="s">
        <v>28</v>
      </c>
      <c r="C19" s="5"/>
      <c r="D19" s="19">
        <v>136.5</v>
      </c>
      <c r="E19" s="22">
        <f t="shared" si="0"/>
        <v>136.5</v>
      </c>
    </row>
    <row r="20" spans="1:5" ht="15.75">
      <c r="A20" s="11"/>
      <c r="B20" s="17" t="s">
        <v>37</v>
      </c>
      <c r="C20" s="5"/>
      <c r="D20" s="19">
        <v>53.3</v>
      </c>
      <c r="E20" s="22">
        <f t="shared" si="0"/>
        <v>53.3</v>
      </c>
    </row>
    <row r="21" spans="1:5" ht="15.75">
      <c r="A21" s="11"/>
      <c r="B21" s="17" t="s">
        <v>38</v>
      </c>
      <c r="C21" s="5"/>
      <c r="D21" s="19">
        <v>181.2</v>
      </c>
      <c r="E21" s="22">
        <f t="shared" si="0"/>
        <v>181.2</v>
      </c>
    </row>
    <row r="22" spans="1:5" ht="15.75">
      <c r="A22" s="5"/>
      <c r="B22" s="17" t="s">
        <v>34</v>
      </c>
      <c r="C22" s="5"/>
      <c r="D22" s="19">
        <v>78.3</v>
      </c>
      <c r="E22" s="19">
        <f>D22</f>
        <v>78.3</v>
      </c>
    </row>
    <row r="23" spans="1:5" ht="15.75">
      <c r="A23" s="5"/>
      <c r="B23" s="17" t="s">
        <v>35</v>
      </c>
      <c r="C23" s="5"/>
      <c r="D23" s="19">
        <v>27.1</v>
      </c>
      <c r="E23" s="19">
        <f t="shared" si="0"/>
        <v>27.1</v>
      </c>
    </row>
    <row r="24" spans="1:5" ht="15.75">
      <c r="A24" s="5"/>
      <c r="B24" s="17" t="s">
        <v>44</v>
      </c>
      <c r="C24" s="5"/>
      <c r="D24" s="19">
        <v>81</v>
      </c>
      <c r="E24" s="19">
        <f t="shared" si="0"/>
        <v>81</v>
      </c>
    </row>
    <row r="25" spans="1:5" ht="15.75">
      <c r="A25" s="5"/>
      <c r="B25" s="17" t="s">
        <v>76</v>
      </c>
      <c r="C25" s="5"/>
      <c r="D25" s="19">
        <v>64.1</v>
      </c>
      <c r="E25" s="19">
        <f t="shared" si="0"/>
        <v>64.1</v>
      </c>
    </row>
    <row r="26" spans="1:5" ht="15.75">
      <c r="A26" s="5"/>
      <c r="B26" s="17" t="s">
        <v>75</v>
      </c>
      <c r="C26" s="5"/>
      <c r="D26" s="19">
        <v>49.4</v>
      </c>
      <c r="E26" s="19">
        <f t="shared" si="0"/>
        <v>49.4</v>
      </c>
    </row>
    <row r="27" spans="1:5" ht="15.75">
      <c r="A27" s="5"/>
      <c r="B27" s="17" t="s">
        <v>29</v>
      </c>
      <c r="C27" s="5"/>
      <c r="D27" s="19">
        <v>66.6</v>
      </c>
      <c r="E27" s="19">
        <f t="shared" si="0"/>
        <v>66.6</v>
      </c>
    </row>
    <row r="28" spans="1:5" ht="15.75">
      <c r="A28" s="5"/>
      <c r="B28" s="17" t="s">
        <v>62</v>
      </c>
      <c r="C28" s="5"/>
      <c r="D28" s="19">
        <v>25.8</v>
      </c>
      <c r="E28" s="19">
        <f t="shared" si="0"/>
        <v>25.8</v>
      </c>
    </row>
    <row r="29" spans="1:5" ht="15.75">
      <c r="A29" s="5"/>
      <c r="B29" s="17" t="s">
        <v>33</v>
      </c>
      <c r="C29" s="5"/>
      <c r="D29" s="19">
        <v>29.3</v>
      </c>
      <c r="E29" s="19">
        <f t="shared" si="0"/>
        <v>29.3</v>
      </c>
    </row>
    <row r="30" spans="1:5" ht="15.75">
      <c r="A30" s="5"/>
      <c r="B30" s="17" t="s">
        <v>67</v>
      </c>
      <c r="C30" s="5"/>
      <c r="D30" s="19">
        <v>30.6</v>
      </c>
      <c r="E30" s="19">
        <f t="shared" si="0"/>
        <v>30.6</v>
      </c>
    </row>
    <row r="31" spans="1:5" ht="15.75">
      <c r="A31" s="5"/>
      <c r="B31" s="17" t="s">
        <v>61</v>
      </c>
      <c r="C31" s="5"/>
      <c r="D31" s="19">
        <v>5.5</v>
      </c>
      <c r="E31" s="19">
        <f t="shared" si="0"/>
        <v>5.5</v>
      </c>
    </row>
    <row r="32" spans="1:5" ht="15.75">
      <c r="A32" s="5"/>
      <c r="B32" s="17" t="s">
        <v>32</v>
      </c>
      <c r="C32" s="5"/>
      <c r="D32" s="19">
        <v>56.3</v>
      </c>
      <c r="E32" s="19">
        <f t="shared" si="0"/>
        <v>56.3</v>
      </c>
    </row>
    <row r="33" spans="1:5" ht="15.75">
      <c r="A33" s="5"/>
      <c r="B33" s="17" t="s">
        <v>25</v>
      </c>
      <c r="C33" s="5"/>
      <c r="D33" s="19">
        <v>38.6</v>
      </c>
      <c r="E33" s="19">
        <f t="shared" si="0"/>
        <v>38.6</v>
      </c>
    </row>
    <row r="34" spans="1:5" ht="15.75">
      <c r="A34" s="5"/>
      <c r="B34" s="20" t="s">
        <v>39</v>
      </c>
      <c r="C34" s="5"/>
      <c r="D34" s="30">
        <v>16.3</v>
      </c>
      <c r="E34" s="30">
        <f t="shared" si="0"/>
        <v>16.3</v>
      </c>
    </row>
    <row r="35" spans="1:5" ht="15.75">
      <c r="A35" s="5"/>
      <c r="B35" s="20" t="s">
        <v>36</v>
      </c>
      <c r="C35" s="5"/>
      <c r="D35" s="30">
        <v>5.3</v>
      </c>
      <c r="E35" s="30">
        <f t="shared" si="0"/>
        <v>5.3</v>
      </c>
    </row>
    <row r="36" spans="1:5" ht="15.75">
      <c r="A36" s="5"/>
      <c r="B36" s="20" t="s">
        <v>45</v>
      </c>
      <c r="C36" s="5"/>
      <c r="D36" s="30">
        <v>5.2</v>
      </c>
      <c r="E36" s="30">
        <f t="shared" si="0"/>
        <v>5.2</v>
      </c>
    </row>
    <row r="37" spans="1:5" ht="15.75" customHeight="1">
      <c r="A37" s="5"/>
      <c r="B37" s="77" t="s">
        <v>78</v>
      </c>
      <c r="C37" s="75"/>
      <c r="D37" s="30">
        <v>19.6</v>
      </c>
      <c r="E37" s="30">
        <f t="shared" si="0"/>
        <v>19.6</v>
      </c>
    </row>
    <row r="38" spans="1:5" ht="15.75">
      <c r="A38" s="5"/>
      <c r="B38" s="77" t="s">
        <v>79</v>
      </c>
      <c r="C38" s="75"/>
      <c r="D38" s="30">
        <v>10.9</v>
      </c>
      <c r="E38" s="30">
        <f t="shared" si="0"/>
        <v>10.9</v>
      </c>
    </row>
    <row r="39" spans="1:5" ht="15.75">
      <c r="A39" s="5"/>
      <c r="B39" s="77" t="s">
        <v>80</v>
      </c>
      <c r="C39" s="75"/>
      <c r="D39" s="30">
        <v>7.6</v>
      </c>
      <c r="E39" s="30">
        <f t="shared" si="0"/>
        <v>7.6</v>
      </c>
    </row>
    <row r="40" spans="1:5" ht="15.75">
      <c r="A40" s="5"/>
      <c r="B40" s="20" t="s">
        <v>55</v>
      </c>
      <c r="C40" s="5"/>
      <c r="D40" s="30">
        <v>5.7</v>
      </c>
      <c r="E40" s="30">
        <f t="shared" si="0"/>
        <v>5.7</v>
      </c>
    </row>
    <row r="41" spans="1:5" ht="15.75">
      <c r="A41" s="5"/>
      <c r="B41" s="20" t="s">
        <v>65</v>
      </c>
      <c r="C41" s="5"/>
      <c r="D41" s="30">
        <v>6</v>
      </c>
      <c r="E41" s="30">
        <f t="shared" si="0"/>
        <v>6</v>
      </c>
    </row>
    <row r="42" spans="1:5" ht="15.75">
      <c r="A42" s="5"/>
      <c r="B42" s="20" t="s">
        <v>73</v>
      </c>
      <c r="C42" s="5"/>
      <c r="D42" s="30">
        <v>6.6</v>
      </c>
      <c r="E42" s="30">
        <f t="shared" si="0"/>
        <v>6.6</v>
      </c>
    </row>
    <row r="43" spans="1:5" ht="15.75">
      <c r="A43" s="5"/>
      <c r="B43" s="20" t="s">
        <v>56</v>
      </c>
      <c r="C43" s="5"/>
      <c r="D43" s="30">
        <v>5.3</v>
      </c>
      <c r="E43" s="30">
        <f t="shared" si="0"/>
        <v>5.3</v>
      </c>
    </row>
    <row r="44" spans="1:5" ht="15.75">
      <c r="A44" s="5"/>
      <c r="B44" s="1" t="s">
        <v>49</v>
      </c>
      <c r="C44" s="5"/>
      <c r="D44" s="30">
        <v>4.5</v>
      </c>
      <c r="E44" s="30">
        <f t="shared" si="0"/>
        <v>4.5</v>
      </c>
    </row>
    <row r="45" spans="1:5" ht="15.75">
      <c r="A45" s="5"/>
      <c r="B45" s="1" t="s">
        <v>60</v>
      </c>
      <c r="C45" s="5"/>
      <c r="D45" s="30">
        <v>18.8</v>
      </c>
      <c r="E45" s="30">
        <f t="shared" si="0"/>
        <v>18.8</v>
      </c>
    </row>
    <row r="46" spans="1:5" ht="15.75">
      <c r="A46" s="5"/>
      <c r="B46" s="14" t="s">
        <v>23</v>
      </c>
      <c r="C46" s="5"/>
      <c r="D46" s="26">
        <f>D48+D49+D50+D51+D52+D53+D54+D55+D56+D57+D58</f>
        <v>107.1</v>
      </c>
      <c r="E46" s="31">
        <f>D46</f>
        <v>107.1</v>
      </c>
    </row>
    <row r="47" spans="1:5" ht="15.75">
      <c r="A47" s="5"/>
      <c r="B47" s="17" t="s">
        <v>16</v>
      </c>
      <c r="C47" s="5"/>
      <c r="D47" s="26"/>
      <c r="E47" s="31"/>
    </row>
    <row r="48" spans="1:5" ht="15.75">
      <c r="A48" s="5"/>
      <c r="B48" s="17" t="s">
        <v>30</v>
      </c>
      <c r="C48" s="5"/>
      <c r="D48" s="19">
        <v>18</v>
      </c>
      <c r="E48" s="19">
        <f aca="true" t="shared" si="1" ref="E48:E59">D48</f>
        <v>18</v>
      </c>
    </row>
    <row r="49" spans="1:5" ht="15.75">
      <c r="A49" s="5"/>
      <c r="B49" s="17" t="s">
        <v>31</v>
      </c>
      <c r="C49" s="5"/>
      <c r="D49" s="19">
        <v>13</v>
      </c>
      <c r="E49" s="19">
        <f t="shared" si="1"/>
        <v>13</v>
      </c>
    </row>
    <row r="50" spans="1:5" ht="15.75">
      <c r="A50" s="5"/>
      <c r="B50" s="17" t="s">
        <v>57</v>
      </c>
      <c r="C50" s="5"/>
      <c r="D50" s="19">
        <v>7.7</v>
      </c>
      <c r="E50" s="19">
        <f t="shared" si="1"/>
        <v>7.7</v>
      </c>
    </row>
    <row r="51" spans="1:5" ht="15.75">
      <c r="A51" s="5"/>
      <c r="B51" s="17" t="s">
        <v>58</v>
      </c>
      <c r="C51" s="5"/>
      <c r="D51" s="19">
        <v>23</v>
      </c>
      <c r="E51" s="19">
        <f t="shared" si="1"/>
        <v>23</v>
      </c>
    </row>
    <row r="52" spans="1:5" ht="15.75">
      <c r="A52" s="5"/>
      <c r="B52" s="17" t="s">
        <v>59</v>
      </c>
      <c r="C52" s="5"/>
      <c r="D52" s="19">
        <v>7.9</v>
      </c>
      <c r="E52" s="19">
        <f t="shared" si="1"/>
        <v>7.9</v>
      </c>
    </row>
    <row r="53" spans="1:5" ht="15.75">
      <c r="A53" s="5"/>
      <c r="B53" s="17" t="s">
        <v>68</v>
      </c>
      <c r="C53" s="5"/>
      <c r="D53" s="19">
        <v>5.8</v>
      </c>
      <c r="E53" s="19">
        <f t="shared" si="1"/>
        <v>5.8</v>
      </c>
    </row>
    <row r="54" spans="1:5" ht="15.75">
      <c r="A54" s="5"/>
      <c r="B54" s="17" t="s">
        <v>69</v>
      </c>
      <c r="C54" s="5"/>
      <c r="D54" s="19">
        <v>5.5</v>
      </c>
      <c r="E54" s="19">
        <f t="shared" si="1"/>
        <v>5.5</v>
      </c>
    </row>
    <row r="55" spans="1:5" ht="15.75">
      <c r="A55" s="5"/>
      <c r="B55" s="17" t="s">
        <v>70</v>
      </c>
      <c r="C55" s="5"/>
      <c r="D55" s="19">
        <v>11.4</v>
      </c>
      <c r="E55" s="19">
        <f t="shared" si="1"/>
        <v>11.4</v>
      </c>
    </row>
    <row r="56" spans="1:5" ht="15.75">
      <c r="A56" s="5"/>
      <c r="B56" s="17" t="s">
        <v>71</v>
      </c>
      <c r="C56" s="5"/>
      <c r="D56" s="19">
        <v>4.6</v>
      </c>
      <c r="E56" s="19">
        <f t="shared" si="1"/>
        <v>4.6</v>
      </c>
    </row>
    <row r="57" spans="1:5" ht="15.75">
      <c r="A57" s="5"/>
      <c r="B57" s="17" t="s">
        <v>74</v>
      </c>
      <c r="C57" s="5"/>
      <c r="D57" s="19">
        <v>3.1</v>
      </c>
      <c r="E57" s="19">
        <f t="shared" si="1"/>
        <v>3.1</v>
      </c>
    </row>
    <row r="58" spans="1:5" ht="15.75">
      <c r="A58" s="5"/>
      <c r="B58" s="17" t="s">
        <v>77</v>
      </c>
      <c r="C58" s="5"/>
      <c r="D58" s="19">
        <v>7.1</v>
      </c>
      <c r="E58" s="19">
        <f t="shared" si="1"/>
        <v>7.1</v>
      </c>
    </row>
    <row r="59" spans="1:5" ht="15.75">
      <c r="A59" s="5"/>
      <c r="B59" s="13" t="s">
        <v>54</v>
      </c>
      <c r="C59" s="5"/>
      <c r="D59" s="26" t="e">
        <f>#REF!+#REF!+#REF!+#REF!+#REF!+#REF!</f>
        <v>#REF!</v>
      </c>
      <c r="E59" s="26" t="e">
        <f t="shared" si="1"/>
        <v>#REF!</v>
      </c>
    </row>
    <row r="60" spans="1:5" ht="15.75">
      <c r="A60" s="5"/>
      <c r="B60" s="25" t="s">
        <v>16</v>
      </c>
      <c r="C60" s="25"/>
      <c r="D60" s="19"/>
      <c r="E60" s="19"/>
    </row>
    <row r="61" spans="1:5" ht="15.75">
      <c r="A61" s="5"/>
      <c r="B61" s="32" t="s">
        <v>50</v>
      </c>
      <c r="C61" s="25"/>
      <c r="D61" s="19">
        <v>44.4</v>
      </c>
      <c r="E61" s="19">
        <v>44.4</v>
      </c>
    </row>
    <row r="62" spans="1:5" ht="15.75">
      <c r="A62" s="5"/>
      <c r="B62" s="32" t="s">
        <v>88</v>
      </c>
      <c r="C62" s="25"/>
      <c r="D62" s="19">
        <v>8.3</v>
      </c>
      <c r="E62" s="19">
        <v>8.3</v>
      </c>
    </row>
    <row r="63" spans="1:5" ht="15.75">
      <c r="A63" s="5"/>
      <c r="B63" s="25" t="s">
        <v>51</v>
      </c>
      <c r="C63" s="25"/>
      <c r="D63" s="19">
        <v>38.3</v>
      </c>
      <c r="E63" s="19">
        <f>D63</f>
        <v>38.3</v>
      </c>
    </row>
    <row r="64" spans="1:5" ht="15.75">
      <c r="A64" s="5"/>
      <c r="B64" s="25" t="s">
        <v>52</v>
      </c>
      <c r="C64" s="25"/>
      <c r="D64" s="19">
        <v>76.3</v>
      </c>
      <c r="E64" s="19">
        <v>76.3</v>
      </c>
    </row>
    <row r="65" spans="1:5" ht="15.75">
      <c r="A65" s="5"/>
      <c r="B65" s="25" t="s">
        <v>53</v>
      </c>
      <c r="C65" s="25"/>
      <c r="D65" s="19">
        <v>43.1</v>
      </c>
      <c r="E65" s="19">
        <v>43.1</v>
      </c>
    </row>
    <row r="66" spans="1:5" ht="15.75">
      <c r="A66" s="5"/>
      <c r="B66" s="33" t="s">
        <v>40</v>
      </c>
      <c r="C66" s="25"/>
      <c r="D66" s="30">
        <v>13.2</v>
      </c>
      <c r="E66" s="19">
        <f>D66</f>
        <v>13.2</v>
      </c>
    </row>
    <row r="67" spans="1:5" ht="15.75">
      <c r="A67" s="5"/>
      <c r="B67" s="33" t="s">
        <v>72</v>
      </c>
      <c r="C67" s="25"/>
      <c r="D67" s="30">
        <v>42</v>
      </c>
      <c r="E67" s="19">
        <f>D67</f>
        <v>42</v>
      </c>
    </row>
    <row r="68" spans="1:5" ht="15.75">
      <c r="A68" s="5"/>
      <c r="B68" s="25" t="s">
        <v>89</v>
      </c>
      <c r="C68" s="25"/>
      <c r="D68" s="30">
        <v>1.7</v>
      </c>
      <c r="E68" s="19">
        <v>1.7</v>
      </c>
    </row>
    <row r="69" spans="1:5" ht="15.75">
      <c r="A69" s="5"/>
      <c r="B69" s="74" t="s">
        <v>90</v>
      </c>
      <c r="C69" s="75"/>
      <c r="D69" s="30">
        <v>3.3</v>
      </c>
      <c r="E69" s="19">
        <v>3.3</v>
      </c>
    </row>
    <row r="70" spans="1:5" ht="15.75">
      <c r="A70" s="11">
        <v>2</v>
      </c>
      <c r="B70" s="24" t="s">
        <v>82</v>
      </c>
      <c r="C70" s="25"/>
      <c r="D70" s="26">
        <f>SUM(D71:D71)</f>
        <v>445</v>
      </c>
      <c r="E70" s="26">
        <f>SUM(E71:E71)</f>
        <v>445</v>
      </c>
    </row>
    <row r="71" spans="1:5" ht="15.75">
      <c r="A71" s="11"/>
      <c r="B71" s="78" t="s">
        <v>83</v>
      </c>
      <c r="C71" s="75"/>
      <c r="D71" s="6">
        <v>445</v>
      </c>
      <c r="E71" s="6">
        <f>D71</f>
        <v>445</v>
      </c>
    </row>
    <row r="72" spans="1:5" ht="15.75">
      <c r="A72" s="11">
        <v>3</v>
      </c>
      <c r="B72" s="14" t="s">
        <v>84</v>
      </c>
      <c r="C72" s="5"/>
      <c r="D72" s="27">
        <v>200</v>
      </c>
      <c r="E72" s="26">
        <v>200</v>
      </c>
    </row>
    <row r="73" spans="1:5" ht="15.75">
      <c r="A73" s="11">
        <v>4</v>
      </c>
      <c r="B73" s="23" t="s">
        <v>81</v>
      </c>
      <c r="C73" s="5"/>
      <c r="D73" s="27">
        <v>194</v>
      </c>
      <c r="E73" s="26">
        <v>194</v>
      </c>
    </row>
    <row r="74" spans="1:5" ht="15.75">
      <c r="A74" s="11">
        <v>5</v>
      </c>
      <c r="B74" s="13" t="s">
        <v>85</v>
      </c>
      <c r="C74" s="5"/>
      <c r="D74" s="27">
        <v>243</v>
      </c>
      <c r="E74" s="26">
        <f>D74</f>
        <v>243</v>
      </c>
    </row>
    <row r="75" spans="1:5" ht="31.5" customHeight="1">
      <c r="A75" s="11"/>
      <c r="B75" s="74" t="s">
        <v>91</v>
      </c>
      <c r="C75" s="76"/>
      <c r="D75" s="19">
        <v>243</v>
      </c>
      <c r="E75" s="19">
        <f>D75</f>
        <v>243</v>
      </c>
    </row>
    <row r="76" spans="1:5" ht="15.75">
      <c r="A76" s="11">
        <v>6</v>
      </c>
      <c r="B76" s="13" t="s">
        <v>86</v>
      </c>
      <c r="C76" s="5"/>
      <c r="D76" s="26">
        <v>147.5</v>
      </c>
      <c r="E76" s="26">
        <f>D76</f>
        <v>147.5</v>
      </c>
    </row>
  </sheetData>
  <sheetProtection/>
  <mergeCells count="6">
    <mergeCell ref="B69:C69"/>
    <mergeCell ref="B75:C75"/>
    <mergeCell ref="B37:C37"/>
    <mergeCell ref="B38:C38"/>
    <mergeCell ref="B39:C39"/>
    <mergeCell ref="B71:C7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</cp:lastModifiedBy>
  <cp:lastPrinted>2016-03-01T07:24:56Z</cp:lastPrinted>
  <dcterms:created xsi:type="dcterms:W3CDTF">1996-10-08T23:32:33Z</dcterms:created>
  <dcterms:modified xsi:type="dcterms:W3CDTF">2016-06-08T06:30:57Z</dcterms:modified>
  <cp:category/>
  <cp:version/>
  <cp:contentType/>
  <cp:contentStatus/>
</cp:coreProperties>
</file>